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8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<sst xmlns="http://schemas.openxmlformats.org/spreadsheetml/2006/main" count="112" uniqueCount="103">
  <si>
    <t>Área</t>
  </si>
  <si>
    <t>Ponderación %</t>
  </si>
  <si>
    <t>Calificación Obtenida</t>
  </si>
  <si>
    <t xml:space="preserve">Resultado Ponderación </t>
  </si>
  <si>
    <t>Dirección de la Institución</t>
  </si>
  <si>
    <t>Eficiencia Financiera</t>
  </si>
  <si>
    <t>Eficiencia Administrativa</t>
  </si>
  <si>
    <t>Total</t>
  </si>
  <si>
    <t>VI.- Ponderación de los Resultados</t>
  </si>
  <si>
    <t>Suma Total</t>
  </si>
  <si>
    <t>Ideal</t>
  </si>
  <si>
    <t>%</t>
  </si>
  <si>
    <t>Obtenido</t>
  </si>
  <si>
    <t>1.1 Proceso de Planeación</t>
  </si>
  <si>
    <t>Planeación Etratégica</t>
  </si>
  <si>
    <t>b)¿Se encuentra alineado al Plan Estatal de Desarrollo?</t>
  </si>
  <si>
    <t>c)¿Participó todo el personal directivo en su formulación?</t>
  </si>
  <si>
    <t>e)¿Se tienen definido por escrito la Misión y Visión?</t>
  </si>
  <si>
    <t>f)¿El Personal Conoce la Misión y Visión?</t>
  </si>
  <si>
    <t>g)¿Es Claro el propósito de la Misión para el Personal?</t>
  </si>
  <si>
    <t>h)¿Se tienen definido por escrito los Valores Institucionales?</t>
  </si>
  <si>
    <t>i)¿El Personal Conoce los Valores Institucionales?</t>
  </si>
  <si>
    <t>j)¿Se Tienen Identificados las Fortalezas y Debilidades de la Inst.?</t>
  </si>
  <si>
    <t>k)¿Se tienen definidos las Lineas y Objetivos estratégicos ?</t>
  </si>
  <si>
    <t>l)¿Las Estrategías y Acciones son congruentes con la misión y visión?</t>
  </si>
  <si>
    <t>m)Se tienen definidos Indicadores por cada uno de los Objetivos?</t>
  </si>
  <si>
    <t>Programa Operativo Anual</t>
  </si>
  <si>
    <t>a)¿Esta alineado al Plan a Mediano Plazo?(PIDE,PE,PDM)</t>
  </si>
  <si>
    <t>b)¿Se Relaciona con el Presupuesto de Egresos e Ingresos?</t>
  </si>
  <si>
    <t>c)¿Tiene bien definidos los Objetivos y Metas ?</t>
  </si>
  <si>
    <t>d)¿Se definen Responsables por tareas o acciones?</t>
  </si>
  <si>
    <t>e)¿Se Define Fechas de Inicio y Terminación?</t>
  </si>
  <si>
    <t>f)¿ Se especifican los Recursos que se requieren(Financieros, Humanos y Materiales)?</t>
  </si>
  <si>
    <t>g)¿Se tienen definidos Indicadores de Avance por cada Programa?</t>
  </si>
  <si>
    <t>Presupuesto de Ingresos y Egresos</t>
  </si>
  <si>
    <t>a)¿Estan alineados al Programa Operativo Anual?</t>
  </si>
  <si>
    <t>g)¿Es un Presupuesto por Programas ?</t>
  </si>
  <si>
    <t>c)¿Tiene definido que Metas se pretenden lograr?</t>
  </si>
  <si>
    <t>d)¿Cuenta con Indicadores ?</t>
  </si>
  <si>
    <t>1.2 Aspectos Legales y Normativos</t>
  </si>
  <si>
    <t>a)¿El decreto de creación o acta constitutiva en su caso se encuentra publicado en el periódico oficial o protocolizada ante notario público?</t>
  </si>
  <si>
    <t>b)¿Se encuentra con reglamento interno actualizado?</t>
  </si>
  <si>
    <t>c)¿El Reglamento interno se encuentra aprobado y publicado ?</t>
  </si>
  <si>
    <t>d)¿Se cuentan con los Reglamentos requeridos para asegurar el buen funcionamiento de la Institución?</t>
  </si>
  <si>
    <t>1.3 Proceso de Organización y Gestión</t>
  </si>
  <si>
    <t>Estructura Organizativa</t>
  </si>
  <si>
    <t>a)¿Se cuenta con el Organigrama actualizado y publicado?</t>
  </si>
  <si>
    <t>b)¿El Organigrama esta de acuerdo al Reglamento Interno?</t>
  </si>
  <si>
    <t>c)¿La Estructura Organizativa es la adecuada para cumplir los Objetivos?</t>
  </si>
  <si>
    <t>e)¿Se tiene un manual de Organización?</t>
  </si>
  <si>
    <t>f)¿El Manual de Org. delimita funciones acordes al PE y al POA?</t>
  </si>
  <si>
    <t>Procedimientos</t>
  </si>
  <si>
    <t>a)¿Se Tienen identificados los Procesos Principales de la Institución?</t>
  </si>
  <si>
    <t>b)¿Se cuenta con Manuales de Procedimientos ?</t>
  </si>
  <si>
    <t>c)¿El Manual de Procedimientos tiene bien definido su objetivo, alcance, áreas de aplicación y políticas de operación?</t>
  </si>
  <si>
    <t>d)¿El Manual de Procedimiento cuenta con diagramas de flujo?</t>
  </si>
  <si>
    <t>1.- Desglose de la Calificación de Dirección de la Institución.</t>
  </si>
  <si>
    <t>2.- Desglose de la Calificación de Eficiencia Financiera.</t>
  </si>
  <si>
    <t>2.1 Estructura Financiera</t>
  </si>
  <si>
    <t>Control Financiero</t>
  </si>
  <si>
    <t>a)¿El Sistema Contable brinda información oportuna y al corriente?</t>
  </si>
  <si>
    <t>b)¿Se encuentra la Contabilidad ordenada?</t>
  </si>
  <si>
    <t>c)¿La Dirección toma decisiones con base en los Estados Financieros?</t>
  </si>
  <si>
    <t>d)¿Se registran todas las operaciones de manera inmediata?</t>
  </si>
  <si>
    <t>e)¿Se cuenta con información financiera histórica disponible y a la mano ?</t>
  </si>
  <si>
    <t xml:space="preserve">Indicadores Financieros </t>
  </si>
  <si>
    <t>a) Indicador de Liquidez</t>
  </si>
  <si>
    <t>b) Indicador de Recaudación</t>
  </si>
  <si>
    <t>c) Razones de Deuda</t>
  </si>
  <si>
    <t>d) Administración Presupuestaria</t>
  </si>
  <si>
    <t>e) Indicador de Inversión</t>
  </si>
  <si>
    <t>2.2 Operación Financiera</t>
  </si>
  <si>
    <t>Cumplimientos Legales</t>
  </si>
  <si>
    <t>a)¿La Institución ha cumplido oportunamente con las obligaciones ante  el IMSS, Infonavit, SAR, ISSSTE?</t>
  </si>
  <si>
    <t>Control Interno</t>
  </si>
  <si>
    <t>a)¿Se cuenta con controles internos adecuados para las operaciones con bancos?</t>
  </si>
  <si>
    <t>b)¿Se cuenta con controles internos adecuados para las operaciones de inventarios?</t>
  </si>
  <si>
    <t>c)¿Se cuenta con controles internos adecuados para las compras a proveedores?</t>
  </si>
  <si>
    <t>d)¿Se cuenta con controles internos adecuados para los gastos?</t>
  </si>
  <si>
    <t>Bancos y Tesorería</t>
  </si>
  <si>
    <t>a)¿Existe un área de tesorería o se tienen identificadas las funciones de ésta?</t>
  </si>
  <si>
    <t>b)¿Se invierten los excedentes de efectivo en instrumentos de inversión de alta liquidez, de alto rendimiento?</t>
  </si>
  <si>
    <t>c)¿Se tienen cheques devueltos durante el último ejercicio?</t>
  </si>
  <si>
    <t>d)¿Se realizan las conciliaciones bancarias cada mes y son revisadas por la Dirección?</t>
  </si>
  <si>
    <t>Gastos de Operación</t>
  </si>
  <si>
    <t>a)¿Se tienen clasificados los gastos por su origen y naturaleza?</t>
  </si>
  <si>
    <t>b)¿Son pagados a través de cheques nominativos o tranferencias electrónicas todas las partidas de gastos ?</t>
  </si>
  <si>
    <t>c)¿Se cuenta con un Control Presupuestal?</t>
  </si>
  <si>
    <t>d)¿Se analizan detalladamente las desviaciones del presupuesto contra los gastos reales?</t>
  </si>
  <si>
    <t>3.- Desglose de la Calificación de Eficiencia Administrativa.</t>
  </si>
  <si>
    <t>3.1 Eficiencia Administrativa</t>
  </si>
  <si>
    <t>Control de Avances</t>
  </si>
  <si>
    <t>a)¿Se presentan informes de resultados de la Gestión Administrativa con la periodicidad que establece el reglamento interno?</t>
  </si>
  <si>
    <t>b)¿El Informe hace referencia con claridad de lo logrado contra lo programado?</t>
  </si>
  <si>
    <t>c)¿Se toman medidas preventivas y/o correctivas cuando no se cumple con las metas establecidas?</t>
  </si>
  <si>
    <t>Evaluación del Desempeño</t>
  </si>
  <si>
    <t>a)¿Cuál fue el grado de cumplimiento de los Indicadores de Desempeño establecidos para cada Objetivo?</t>
  </si>
  <si>
    <t>b)¿En que grado los resultados lograron impactar positivamente en la ciudadania?</t>
  </si>
  <si>
    <t>c)¿Cuál fue el grado de satisfacción del Ciudadano ?</t>
  </si>
  <si>
    <t>Calificación</t>
  </si>
  <si>
    <t>d)¿Cuál es su posición en base a los resultados de los indicadores más importantes con respecto a la media nacional?</t>
  </si>
  <si>
    <t>a)¿Se cuenta con un Plan a mediano o largo plazo?</t>
  </si>
  <si>
    <t>MUNICIPIO DE TEPIC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</si>
</sst>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6"/>
      <name val="Times New Roman"/>
      <family val="1"/>
    </font>
    <font>
      <sz val="8"/>
      <name val="Arial"/>
      <family val="0"/>
    </font>
    <font>
      <b/>
      <sz val="20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10" fontId="0" fillId="5" borderId="4" xfId="0" applyNumberFormat="1" applyFill="1" applyBorder="1" applyAlignment="1">
      <alignment/>
    </xf>
    <xf numFmtId="0" fontId="0" fillId="0" borderId="0" xfId="0" applyAlignment="1">
      <alignment wrapText="1"/>
    </xf>
    <xf numFmtId="0" fontId="1" fillId="5" borderId="4" xfId="0" applyFont="1" applyFill="1" applyBorder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/>
    </xf>
    <xf numFmtId="10" fontId="8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right"/>
    </xf>
    <xf numFmtId="10" fontId="1" fillId="6" borderId="4" xfId="0" applyNumberFormat="1" applyFont="1" applyFill="1" applyBorder="1" applyAlignment="1">
      <alignment/>
    </xf>
    <xf numFmtId="0" fontId="1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/>
    </xf>
    <xf numFmtId="0" fontId="1" fillId="7" borderId="0" xfId="0" applyFont="1" applyFill="1" applyAlignment="1">
      <alignment/>
    </xf>
    <xf numFmtId="10" fontId="1" fillId="6" borderId="0" xfId="0" applyNumberFormat="1" applyFont="1" applyFill="1" applyBorder="1" applyAlignment="1">
      <alignment/>
    </xf>
    <xf numFmtId="10" fontId="0" fillId="6" borderId="4" xfId="0" applyNumberFormat="1" applyFill="1" applyBorder="1" applyAlignment="1">
      <alignment/>
    </xf>
    <xf numFmtId="0" fontId="1" fillId="8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9" fillId="9" borderId="4" xfId="15" applyFill="1" applyBorder="1" applyAlignment="1">
      <alignment/>
    </xf>
    <xf numFmtId="0" fontId="1" fillId="10" borderId="6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2:P118"/>
  <sheetViews>
    <sheetView tabSelected="1" workbookViewId="0" topLeftCell="A1">
      <selection activeCell="B6" sqref="B6"/>
    </sheetView>
  </sheetViews>
  <sheetFormatPr defaultColWidth="11.421875" defaultRowHeight="12.75"/>
  <cols>
    <col min="1" max="1" width="7.28125" style="0" customWidth="1"/>
    <col min="2" max="2" width="66.7109375" style="0" customWidth="1"/>
    <col min="3" max="3" width="11.7109375" style="0" customWidth="1"/>
    <col min="4" max="4" width="12.7109375" style="0" customWidth="1"/>
    <col min="5" max="5" width="11.7109375" style="0" customWidth="1"/>
    <col min="6" max="6" width="16.7109375" style="0" customWidth="1"/>
    <col min="8" max="8" width="15.7109375" style="0" customWidth="1"/>
  </cols>
  <sheetData>
    <row r="1" ht="13.5" thickBot="1"/>
    <row r="2" spans="2:6" ht="13.5" thickBot="1">
      <c r="B2" s="28" t="s">
        <v>102</v>
      </c>
      <c r="F2" s="38"/>
    </row>
    <row r="4" ht="12.75">
      <c r="F4" s="9"/>
    </row>
    <row r="5" ht="20.25">
      <c r="B5" s="3" t="s">
        <v>8</v>
      </c>
    </row>
    <row r="6" ht="12.75">
      <c r="F6" s="9"/>
    </row>
    <row r="7" ht="12.75">
      <c r="F7" s="9"/>
    </row>
    <row r="8" spans="2:16" ht="12.75" customHeight="1">
      <c r="B8" s="41" t="s">
        <v>0</v>
      </c>
      <c r="C8" s="40" t="s">
        <v>99</v>
      </c>
      <c r="D8" s="41" t="s">
        <v>1</v>
      </c>
      <c r="E8" s="41" t="s">
        <v>2</v>
      </c>
      <c r="F8" s="41" t="s">
        <v>3</v>
      </c>
      <c r="N8" s="4"/>
      <c r="O8" s="5"/>
      <c r="P8" s="6"/>
    </row>
    <row r="9" spans="2:16" ht="12.75">
      <c r="B9" s="41"/>
      <c r="C9" s="39" t="s">
        <v>10</v>
      </c>
      <c r="D9" s="41"/>
      <c r="E9" s="42"/>
      <c r="F9" s="41"/>
      <c r="N9" s="7"/>
      <c r="O9" s="7"/>
      <c r="P9" s="7"/>
    </row>
    <row r="10" spans="2:16" ht="12.75">
      <c r="B10" s="1" t="s">
        <v>4</v>
      </c>
      <c r="C10" s="30">
        <v>100</v>
      </c>
      <c r="D10" s="31">
        <v>0.4</v>
      </c>
      <c r="E10" s="37">
        <f>+E19</f>
        <v>0</v>
      </c>
      <c r="F10" s="10">
        <f>+E10*D10/100</f>
        <v>0</v>
      </c>
      <c r="N10" s="7"/>
      <c r="O10" s="8"/>
      <c r="P10" s="7"/>
    </row>
    <row r="11" spans="2:16" ht="12.75">
      <c r="B11" s="1" t="s">
        <v>5</v>
      </c>
      <c r="C11" s="30">
        <v>100</v>
      </c>
      <c r="D11" s="31">
        <v>0.25</v>
      </c>
      <c r="E11" s="37">
        <f>+E69</f>
        <v>0</v>
      </c>
      <c r="F11" s="10">
        <f>+E11*D11/100</f>
        <v>0</v>
      </c>
      <c r="N11" s="29">
        <v>59.99</v>
      </c>
      <c r="O11" s="29">
        <v>89.99</v>
      </c>
      <c r="P11" s="29">
        <v>100</v>
      </c>
    </row>
    <row r="12" spans="2:16" ht="13.5" thickBot="1">
      <c r="B12" s="1" t="s">
        <v>6</v>
      </c>
      <c r="C12" s="32">
        <v>100</v>
      </c>
      <c r="D12" s="33">
        <v>0.35</v>
      </c>
      <c r="E12" s="37">
        <f>+E106</f>
        <v>0</v>
      </c>
      <c r="F12" s="10">
        <f>+E12*D12/100</f>
        <v>0</v>
      </c>
      <c r="N12" s="7">
        <v>0.5999</v>
      </c>
      <c r="O12" s="7">
        <v>0.8999</v>
      </c>
      <c r="P12" s="7">
        <v>1</v>
      </c>
    </row>
    <row r="13" spans="2:6" ht="27" thickBot="1">
      <c r="B13" s="2" t="s">
        <v>7</v>
      </c>
      <c r="C13" s="34">
        <f>SUM(C10:C12)</f>
        <v>300</v>
      </c>
      <c r="D13" s="35">
        <f>SUM(D10:D12)</f>
        <v>1</v>
      </c>
      <c r="E13" s="36">
        <f>SUM(E10:E12)</f>
        <v>0</v>
      </c>
      <c r="F13" s="11">
        <f>SUM(F10:F12)</f>
        <v>0</v>
      </c>
    </row>
    <row r="14" ht="12.75">
      <c r="F14" s="9"/>
    </row>
    <row r="15" ht="12.75">
      <c r="F15" s="9"/>
    </row>
    <row r="16" ht="12.75">
      <c r="F16" s="9"/>
    </row>
    <row r="17" spans="2:6" ht="18.75">
      <c r="B17" s="19" t="s">
        <v>56</v>
      </c>
      <c r="F17" s="9"/>
    </row>
    <row r="18" ht="12.75">
      <c r="F18" s="9"/>
    </row>
    <row r="19" spans="2:6" ht="15">
      <c r="B19" s="12" t="s">
        <v>9</v>
      </c>
      <c r="C19">
        <f>+C21+C48+C53</f>
        <v>100</v>
      </c>
      <c r="D19" s="20">
        <f>+E19/C19</f>
        <v>0</v>
      </c>
      <c r="E19">
        <f>+E21+E48+E53</f>
        <v>0</v>
      </c>
      <c r="F19" s="9"/>
    </row>
    <row r="20" spans="3:6" ht="13.5" thickBot="1">
      <c r="C20" s="9" t="s">
        <v>10</v>
      </c>
      <c r="D20" s="9" t="s">
        <v>11</v>
      </c>
      <c r="E20" s="9" t="s">
        <v>12</v>
      </c>
      <c r="F20" s="9"/>
    </row>
    <row r="21" spans="2:6" ht="13.5" thickBot="1">
      <c r="B21" s="13" t="s">
        <v>13</v>
      </c>
      <c r="C21" s="14">
        <f>+C22+C35+C43</f>
        <v>55</v>
      </c>
      <c r="D21" s="15">
        <f>+E21/C21</f>
        <v>0</v>
      </c>
      <c r="E21" s="14">
        <f>+E22+E35+E43</f>
        <v>0</v>
      </c>
      <c r="F21" s="9"/>
    </row>
    <row r="22" spans="2:6" ht="13.5" thickBot="1">
      <c r="B22" s="23" t="s">
        <v>14</v>
      </c>
      <c r="C22" s="24">
        <f>SUM(C23:C34)</f>
        <v>27</v>
      </c>
      <c r="D22" s="22">
        <f>+E22/C22</f>
        <v>0</v>
      </c>
      <c r="E22" s="24">
        <f>SUM(E23:E34)</f>
        <v>0</v>
      </c>
      <c r="F22" s="9"/>
    </row>
    <row r="23" spans="2:6" ht="12.75">
      <c r="B23" t="s">
        <v>101</v>
      </c>
      <c r="C23">
        <v>5</v>
      </c>
      <c r="D23" s="21"/>
      <c r="E23">
        <f aca="true" t="shared" si="0" ref="E23:E34">+C23*D23</f>
        <v>0</v>
      </c>
      <c r="F23" s="9"/>
    </row>
    <row r="24" spans="2:6" ht="12.75">
      <c r="B24" t="s">
        <v>15</v>
      </c>
      <c r="C24">
        <v>2</v>
      </c>
      <c r="D24" s="21"/>
      <c r="E24">
        <f t="shared" si="0"/>
        <v>0</v>
      </c>
      <c r="F24" s="9"/>
    </row>
    <row r="25" spans="2:6" ht="12.75">
      <c r="B25" t="s">
        <v>16</v>
      </c>
      <c r="C25">
        <v>2</v>
      </c>
      <c r="D25" s="21"/>
      <c r="E25">
        <f t="shared" si="0"/>
        <v>0</v>
      </c>
      <c r="F25" s="9"/>
    </row>
    <row r="26" spans="2:6" ht="12.75">
      <c r="B26" t="s">
        <v>17</v>
      </c>
      <c r="C26">
        <v>2</v>
      </c>
      <c r="D26" s="21"/>
      <c r="E26">
        <f t="shared" si="0"/>
        <v>0</v>
      </c>
      <c r="F26" s="9"/>
    </row>
    <row r="27" spans="2:6" ht="12.75">
      <c r="B27" t="s">
        <v>18</v>
      </c>
      <c r="C27">
        <v>2</v>
      </c>
      <c r="D27" s="21"/>
      <c r="E27">
        <f t="shared" si="0"/>
        <v>0</v>
      </c>
      <c r="F27" s="9"/>
    </row>
    <row r="28" spans="2:6" ht="12.75">
      <c r="B28" t="s">
        <v>19</v>
      </c>
      <c r="C28">
        <v>2</v>
      </c>
      <c r="D28" s="21"/>
      <c r="E28">
        <f t="shared" si="0"/>
        <v>0</v>
      </c>
      <c r="F28" s="9"/>
    </row>
    <row r="29" spans="2:6" ht="12.75">
      <c r="B29" t="s">
        <v>20</v>
      </c>
      <c r="C29">
        <v>2</v>
      </c>
      <c r="D29" s="21"/>
      <c r="E29">
        <f t="shared" si="0"/>
        <v>0</v>
      </c>
      <c r="F29" s="9"/>
    </row>
    <row r="30" spans="2:6" ht="12.75">
      <c r="B30" t="s">
        <v>21</v>
      </c>
      <c r="C30">
        <v>2</v>
      </c>
      <c r="D30" s="21"/>
      <c r="E30">
        <f t="shared" si="0"/>
        <v>0</v>
      </c>
      <c r="F30" s="9"/>
    </row>
    <row r="31" spans="2:6" ht="12.75">
      <c r="B31" t="s">
        <v>22</v>
      </c>
      <c r="C31">
        <v>2</v>
      </c>
      <c r="D31" s="21"/>
      <c r="E31">
        <f t="shared" si="0"/>
        <v>0</v>
      </c>
      <c r="F31" s="9"/>
    </row>
    <row r="32" spans="2:6" ht="12.75">
      <c r="B32" t="s">
        <v>23</v>
      </c>
      <c r="C32">
        <v>2</v>
      </c>
      <c r="D32" s="21"/>
      <c r="E32">
        <f t="shared" si="0"/>
        <v>0</v>
      </c>
      <c r="F32" s="9"/>
    </row>
    <row r="33" spans="2:6" ht="12.75">
      <c r="B33" t="s">
        <v>24</v>
      </c>
      <c r="C33">
        <v>2</v>
      </c>
      <c r="D33" s="21"/>
      <c r="E33">
        <f t="shared" si="0"/>
        <v>0</v>
      </c>
      <c r="F33" s="9"/>
    </row>
    <row r="34" spans="2:6" ht="12.75">
      <c r="B34" t="s">
        <v>25</v>
      </c>
      <c r="C34">
        <v>2</v>
      </c>
      <c r="D34" s="21"/>
      <c r="E34">
        <f t="shared" si="0"/>
        <v>0</v>
      </c>
      <c r="F34" s="9"/>
    </row>
    <row r="35" spans="2:6" ht="12.75">
      <c r="B35" s="25" t="s">
        <v>26</v>
      </c>
      <c r="C35" s="24">
        <f>SUM(C36:C42)</f>
        <v>15</v>
      </c>
      <c r="D35" s="26">
        <f>+E35/C35</f>
        <v>0</v>
      </c>
      <c r="E35" s="24">
        <f>SUM(E36:E42)</f>
        <v>0</v>
      </c>
      <c r="F35" s="9"/>
    </row>
    <row r="36" spans="2:6" ht="12.75">
      <c r="B36" t="s">
        <v>27</v>
      </c>
      <c r="C36">
        <v>3</v>
      </c>
      <c r="D36" s="21"/>
      <c r="E36">
        <f aca="true" t="shared" si="1" ref="E36:E42">+C36*D36</f>
        <v>0</v>
      </c>
      <c r="F36" s="9"/>
    </row>
    <row r="37" spans="2:6" ht="12.75">
      <c r="B37" t="s">
        <v>28</v>
      </c>
      <c r="C37">
        <v>2</v>
      </c>
      <c r="D37" s="21"/>
      <c r="E37">
        <f t="shared" si="1"/>
        <v>0</v>
      </c>
      <c r="F37" s="9"/>
    </row>
    <row r="38" spans="2:6" ht="12.75">
      <c r="B38" t="s">
        <v>29</v>
      </c>
      <c r="C38">
        <v>2</v>
      </c>
      <c r="D38" s="21"/>
      <c r="E38">
        <f t="shared" si="1"/>
        <v>0</v>
      </c>
      <c r="F38" s="9"/>
    </row>
    <row r="39" spans="2:6" ht="12.75">
      <c r="B39" t="s">
        <v>30</v>
      </c>
      <c r="C39">
        <v>1</v>
      </c>
      <c r="D39" s="21"/>
      <c r="E39">
        <f t="shared" si="1"/>
        <v>0</v>
      </c>
      <c r="F39" s="9"/>
    </row>
    <row r="40" spans="2:6" ht="12.75">
      <c r="B40" t="s">
        <v>31</v>
      </c>
      <c r="C40">
        <v>1</v>
      </c>
      <c r="D40" s="21"/>
      <c r="E40">
        <f t="shared" si="1"/>
        <v>0</v>
      </c>
      <c r="F40" s="9"/>
    </row>
    <row r="41" spans="2:6" ht="27" customHeight="1">
      <c r="B41" s="16" t="s">
        <v>32</v>
      </c>
      <c r="C41">
        <v>2</v>
      </c>
      <c r="D41" s="21"/>
      <c r="E41">
        <f t="shared" si="1"/>
        <v>0</v>
      </c>
      <c r="F41" s="9"/>
    </row>
    <row r="42" spans="2:6" ht="12.75">
      <c r="B42" t="s">
        <v>33</v>
      </c>
      <c r="C42">
        <v>4</v>
      </c>
      <c r="D42" s="21"/>
      <c r="E42">
        <f t="shared" si="1"/>
        <v>0</v>
      </c>
      <c r="F42" s="9"/>
    </row>
    <row r="43" spans="2:6" ht="12.75">
      <c r="B43" s="25" t="s">
        <v>34</v>
      </c>
      <c r="C43" s="25">
        <f>SUM(C44:C47)</f>
        <v>13</v>
      </c>
      <c r="D43" s="26">
        <f>+E43/C43</f>
        <v>0</v>
      </c>
      <c r="E43" s="25">
        <f>SUM(E44:E47)</f>
        <v>0</v>
      </c>
      <c r="F43" s="9"/>
    </row>
    <row r="44" spans="2:6" ht="12.75">
      <c r="B44" t="s">
        <v>35</v>
      </c>
      <c r="C44">
        <v>3</v>
      </c>
      <c r="D44" s="21"/>
      <c r="E44">
        <f>+C44*D44</f>
        <v>0</v>
      </c>
      <c r="F44" s="9"/>
    </row>
    <row r="45" spans="2:6" ht="12.75">
      <c r="B45" t="s">
        <v>36</v>
      </c>
      <c r="C45">
        <v>4</v>
      </c>
      <c r="D45" s="21"/>
      <c r="E45">
        <f>+C45*D45</f>
        <v>0</v>
      </c>
      <c r="F45" s="9"/>
    </row>
    <row r="46" spans="2:6" ht="12.75">
      <c r="B46" t="s">
        <v>37</v>
      </c>
      <c r="C46">
        <v>2</v>
      </c>
      <c r="D46" s="21"/>
      <c r="E46">
        <f>+C46*D46</f>
        <v>0</v>
      </c>
      <c r="F46" s="9"/>
    </row>
    <row r="47" spans="2:6" ht="13.5" thickBot="1">
      <c r="B47" t="s">
        <v>38</v>
      </c>
      <c r="C47">
        <v>4</v>
      </c>
      <c r="D47" s="21"/>
      <c r="E47">
        <f>+C47*D47</f>
        <v>0</v>
      </c>
      <c r="F47" s="9"/>
    </row>
    <row r="48" spans="2:6" ht="13.5" thickBot="1">
      <c r="B48" s="13" t="s">
        <v>39</v>
      </c>
      <c r="C48" s="17">
        <f>SUM(C49:C52)</f>
        <v>17</v>
      </c>
      <c r="D48" s="22">
        <f>+E48/C48</f>
        <v>0</v>
      </c>
      <c r="E48" s="17">
        <f>SUM(E49:E52)</f>
        <v>0</v>
      </c>
      <c r="F48" s="9"/>
    </row>
    <row r="49" spans="2:6" ht="26.25" customHeight="1">
      <c r="B49" s="18" t="s">
        <v>40</v>
      </c>
      <c r="C49">
        <v>5</v>
      </c>
      <c r="D49" s="21"/>
      <c r="E49">
        <f>+C49*D49</f>
        <v>0</v>
      </c>
      <c r="F49" s="9"/>
    </row>
    <row r="50" spans="2:6" ht="12.75">
      <c r="B50" t="s">
        <v>41</v>
      </c>
      <c r="C50">
        <v>5</v>
      </c>
      <c r="D50" s="21"/>
      <c r="E50">
        <f>+C50*D50</f>
        <v>0</v>
      </c>
      <c r="F50" s="9"/>
    </row>
    <row r="51" spans="2:6" ht="12.75">
      <c r="B51" t="s">
        <v>42</v>
      </c>
      <c r="C51">
        <v>3</v>
      </c>
      <c r="D51" s="21"/>
      <c r="E51">
        <f>+C51*D51</f>
        <v>0</v>
      </c>
      <c r="F51" s="9"/>
    </row>
    <row r="52" spans="2:6" ht="26.25" customHeight="1" thickBot="1">
      <c r="B52" s="16" t="s">
        <v>43</v>
      </c>
      <c r="C52">
        <v>4</v>
      </c>
      <c r="D52" s="21"/>
      <c r="E52">
        <f>+C52*D52</f>
        <v>0</v>
      </c>
      <c r="F52" s="9"/>
    </row>
    <row r="53" spans="2:6" ht="13.5" thickBot="1">
      <c r="B53" s="13" t="s">
        <v>44</v>
      </c>
      <c r="C53" s="17">
        <f>+C54+C60</f>
        <v>28</v>
      </c>
      <c r="D53" s="22">
        <f>+E53/C53</f>
        <v>0</v>
      </c>
      <c r="E53" s="17">
        <f>+E54+E60</f>
        <v>0</v>
      </c>
      <c r="F53" s="9"/>
    </row>
    <row r="54" spans="2:6" ht="12.75">
      <c r="B54" s="23" t="s">
        <v>45</v>
      </c>
      <c r="C54" s="24">
        <f>SUM(C55:C59)</f>
        <v>19</v>
      </c>
      <c r="D54" s="26">
        <f>+E54/C54</f>
        <v>0</v>
      </c>
      <c r="E54" s="24">
        <f>SUM(E55:E59)</f>
        <v>0</v>
      </c>
      <c r="F54" s="9"/>
    </row>
    <row r="55" spans="2:6" ht="12.75">
      <c r="B55" t="s">
        <v>46</v>
      </c>
      <c r="C55">
        <v>5</v>
      </c>
      <c r="D55" s="21"/>
      <c r="E55">
        <f>+C55*D55</f>
        <v>0</v>
      </c>
      <c r="F55" s="9"/>
    </row>
    <row r="56" spans="2:6" ht="12.75">
      <c r="B56" t="s">
        <v>47</v>
      </c>
      <c r="C56">
        <v>4</v>
      </c>
      <c r="D56" s="21"/>
      <c r="E56">
        <f>+C56*D56</f>
        <v>0</v>
      </c>
      <c r="F56" s="9"/>
    </row>
    <row r="57" spans="2:6" ht="12.75">
      <c r="B57" t="s">
        <v>48</v>
      </c>
      <c r="C57">
        <v>3</v>
      </c>
      <c r="D57" s="21"/>
      <c r="E57">
        <f>+C57*D57</f>
        <v>0</v>
      </c>
      <c r="F57" s="9"/>
    </row>
    <row r="58" spans="2:5" ht="12.75">
      <c r="B58" t="s">
        <v>49</v>
      </c>
      <c r="C58">
        <v>4</v>
      </c>
      <c r="D58" s="21"/>
      <c r="E58">
        <f>+C58*D58</f>
        <v>0</v>
      </c>
    </row>
    <row r="59" spans="2:6" ht="12.75">
      <c r="B59" t="s">
        <v>50</v>
      </c>
      <c r="C59">
        <v>3</v>
      </c>
      <c r="D59" s="21"/>
      <c r="E59">
        <f>+C59*D59</f>
        <v>0</v>
      </c>
      <c r="F59" s="9"/>
    </row>
    <row r="60" spans="2:6" ht="12.75">
      <c r="B60" s="25" t="s">
        <v>51</v>
      </c>
      <c r="C60" s="24">
        <f>SUM(C61:C64)</f>
        <v>9</v>
      </c>
      <c r="D60" s="26">
        <f>+E60/C60</f>
        <v>0</v>
      </c>
      <c r="E60" s="24">
        <f>SUM(E61:E64)</f>
        <v>0</v>
      </c>
      <c r="F60" s="9"/>
    </row>
    <row r="61" spans="2:6" ht="12.75">
      <c r="B61" t="s">
        <v>52</v>
      </c>
      <c r="C61">
        <v>2</v>
      </c>
      <c r="D61" s="21"/>
      <c r="E61">
        <f>+C61*D61</f>
        <v>0</v>
      </c>
      <c r="F61" s="9"/>
    </row>
    <row r="62" spans="2:6" ht="12.75">
      <c r="B62" t="s">
        <v>53</v>
      </c>
      <c r="C62">
        <v>3</v>
      </c>
      <c r="D62" s="21"/>
      <c r="E62">
        <f>+C62*D62</f>
        <v>0</v>
      </c>
      <c r="F62" s="9"/>
    </row>
    <row r="63" spans="2:6" ht="25.5" customHeight="1">
      <c r="B63" s="16" t="s">
        <v>54</v>
      </c>
      <c r="C63">
        <v>2</v>
      </c>
      <c r="D63" s="21"/>
      <c r="E63">
        <f>+C63*D63</f>
        <v>0</v>
      </c>
      <c r="F63" s="9"/>
    </row>
    <row r="64" spans="2:6" ht="12.75">
      <c r="B64" t="s">
        <v>55</v>
      </c>
      <c r="C64">
        <v>2</v>
      </c>
      <c r="D64" s="21"/>
      <c r="E64">
        <f>+C64*D64</f>
        <v>0</v>
      </c>
      <c r="F64" s="9"/>
    </row>
    <row r="65" ht="12.75">
      <c r="F65" s="9"/>
    </row>
    <row r="66" ht="12.75">
      <c r="F66" s="9"/>
    </row>
    <row r="67" ht="18.75">
      <c r="B67" s="19" t="s">
        <v>57</v>
      </c>
    </row>
    <row r="68" ht="12.75">
      <c r="F68" s="9"/>
    </row>
    <row r="69" spans="2:6" ht="15">
      <c r="B69" s="12" t="s">
        <v>9</v>
      </c>
      <c r="C69">
        <f>+C71+C84</f>
        <v>100</v>
      </c>
      <c r="D69" s="20">
        <f>+E69/C69</f>
        <v>0</v>
      </c>
      <c r="E69">
        <f>+E71+E84</f>
        <v>0</v>
      </c>
      <c r="F69" s="9"/>
    </row>
    <row r="70" spans="3:6" ht="13.5" thickBot="1">
      <c r="C70" s="9" t="s">
        <v>10</v>
      </c>
      <c r="D70" s="9" t="s">
        <v>11</v>
      </c>
      <c r="E70" s="9" t="s">
        <v>12</v>
      </c>
      <c r="F70" s="9"/>
    </row>
    <row r="71" spans="2:6" ht="13.5" thickBot="1">
      <c r="B71" s="13" t="s">
        <v>58</v>
      </c>
      <c r="C71" s="14">
        <f>+C72+C78</f>
        <v>50</v>
      </c>
      <c r="D71" s="22">
        <f>+E71/C71</f>
        <v>0</v>
      </c>
      <c r="E71" s="14">
        <f>+E72+E78</f>
        <v>0</v>
      </c>
      <c r="F71" s="9"/>
    </row>
    <row r="72" spans="2:6" ht="12.75">
      <c r="B72" s="23" t="s">
        <v>59</v>
      </c>
      <c r="C72" s="24">
        <f>SUM(C73:C77)</f>
        <v>25</v>
      </c>
      <c r="D72" s="26">
        <f>+E72/C72</f>
        <v>0</v>
      </c>
      <c r="E72" s="24">
        <f>SUM(E73:E77)</f>
        <v>0</v>
      </c>
      <c r="F72" s="9"/>
    </row>
    <row r="73" spans="2:6" ht="20.25" customHeight="1">
      <c r="B73" s="16" t="s">
        <v>60</v>
      </c>
      <c r="C73">
        <v>5</v>
      </c>
      <c r="D73" s="21"/>
      <c r="E73">
        <f>+C73*D73</f>
        <v>0</v>
      </c>
      <c r="F73" s="9"/>
    </row>
    <row r="74" spans="2:6" ht="15" customHeight="1">
      <c r="B74" s="16" t="s">
        <v>61</v>
      </c>
      <c r="C74">
        <v>5</v>
      </c>
      <c r="D74" s="21"/>
      <c r="E74">
        <f>+C74*D74</f>
        <v>0</v>
      </c>
      <c r="F74" s="9"/>
    </row>
    <row r="75" spans="2:6" ht="12.75" customHeight="1">
      <c r="B75" s="16" t="s">
        <v>62</v>
      </c>
      <c r="C75">
        <v>5</v>
      </c>
      <c r="D75" s="21"/>
      <c r="E75">
        <f>+C75*D75</f>
        <v>0</v>
      </c>
      <c r="F75" s="9"/>
    </row>
    <row r="76" spans="2:6" ht="15.75" customHeight="1">
      <c r="B76" s="16" t="s">
        <v>63</v>
      </c>
      <c r="C76">
        <v>5</v>
      </c>
      <c r="D76" s="21"/>
      <c r="E76">
        <f>+C76*D76</f>
        <v>0</v>
      </c>
      <c r="F76" s="9"/>
    </row>
    <row r="77" spans="2:5" ht="11.25" customHeight="1">
      <c r="B77" s="16" t="s">
        <v>64</v>
      </c>
      <c r="C77">
        <v>5</v>
      </c>
      <c r="D77" s="21"/>
      <c r="E77">
        <f>+C77*D77</f>
        <v>0</v>
      </c>
    </row>
    <row r="78" spans="2:6" ht="12.75">
      <c r="B78" s="25" t="s">
        <v>65</v>
      </c>
      <c r="C78" s="24">
        <f>SUM(C79:C83)</f>
        <v>25</v>
      </c>
      <c r="D78" s="26">
        <f>+E78/C78</f>
        <v>0</v>
      </c>
      <c r="E78" s="24">
        <f>SUM(E79:E83)</f>
        <v>0</v>
      </c>
      <c r="F78" s="9"/>
    </row>
    <row r="79" spans="2:6" ht="11.25" customHeight="1">
      <c r="B79" s="16" t="s">
        <v>66</v>
      </c>
      <c r="C79">
        <v>10</v>
      </c>
      <c r="D79" s="21"/>
      <c r="E79">
        <f>+C79*D79</f>
        <v>0</v>
      </c>
      <c r="F79" s="9"/>
    </row>
    <row r="80" spans="2:6" ht="11.25" customHeight="1">
      <c r="B80" s="16" t="s">
        <v>67</v>
      </c>
      <c r="C80">
        <v>0</v>
      </c>
      <c r="D80" s="21"/>
      <c r="E80">
        <f>+C80*D80</f>
        <v>0</v>
      </c>
      <c r="F80" s="9"/>
    </row>
    <row r="81" spans="2:6" ht="12.75">
      <c r="B81" t="s">
        <v>68</v>
      </c>
      <c r="C81">
        <v>0</v>
      </c>
      <c r="D81" s="21"/>
      <c r="E81">
        <f>+C81*D81</f>
        <v>0</v>
      </c>
      <c r="F81" s="9"/>
    </row>
    <row r="82" spans="2:6" ht="11.25" customHeight="1">
      <c r="B82" s="16" t="s">
        <v>69</v>
      </c>
      <c r="C82">
        <v>15</v>
      </c>
      <c r="D82" s="21"/>
      <c r="E82">
        <f>+C82*D82</f>
        <v>0</v>
      </c>
      <c r="F82" s="9"/>
    </row>
    <row r="83" spans="2:6" ht="14.25" customHeight="1" thickBot="1">
      <c r="B83" s="16" t="s">
        <v>70</v>
      </c>
      <c r="C83">
        <v>0</v>
      </c>
      <c r="D83" s="21"/>
      <c r="E83">
        <f>+C83*D83</f>
        <v>0</v>
      </c>
      <c r="F83" s="9"/>
    </row>
    <row r="84" spans="2:6" ht="13.5" thickBot="1">
      <c r="B84" s="13" t="s">
        <v>71</v>
      </c>
      <c r="C84" s="14">
        <f>+C85+C87+C92+C97</f>
        <v>50</v>
      </c>
      <c r="D84" s="27">
        <f>+E84/C84</f>
        <v>0</v>
      </c>
      <c r="E84" s="14">
        <f>+E85+E87+E92+E97</f>
        <v>0</v>
      </c>
      <c r="F84" s="9"/>
    </row>
    <row r="85" spans="2:6" ht="12.75">
      <c r="B85" s="23" t="s">
        <v>72</v>
      </c>
      <c r="C85" s="24">
        <f>SUM(C86)</f>
        <v>5</v>
      </c>
      <c r="D85" s="26">
        <f>+E85/C85</f>
        <v>0</v>
      </c>
      <c r="E85" s="24">
        <f>SUM(E86)</f>
        <v>0</v>
      </c>
      <c r="F85" s="9"/>
    </row>
    <row r="86" spans="2:6" ht="30" customHeight="1">
      <c r="B86" s="16" t="s">
        <v>73</v>
      </c>
      <c r="C86">
        <v>5</v>
      </c>
      <c r="D86" s="21"/>
      <c r="E86">
        <f>+C86*D86</f>
        <v>0</v>
      </c>
      <c r="F86" s="9"/>
    </row>
    <row r="87" spans="2:6" ht="12.75">
      <c r="B87" s="23" t="s">
        <v>74</v>
      </c>
      <c r="C87" s="24">
        <f>SUM(C88:C91)</f>
        <v>12</v>
      </c>
      <c r="D87" s="26">
        <f>+E87/C87</f>
        <v>0</v>
      </c>
      <c r="E87" s="24">
        <f>SUM(E88:E91)</f>
        <v>0</v>
      </c>
      <c r="F87" s="9"/>
    </row>
    <row r="88" spans="2:6" ht="24" customHeight="1">
      <c r="B88" s="16" t="s">
        <v>75</v>
      </c>
      <c r="C88">
        <v>3</v>
      </c>
      <c r="D88" s="21"/>
      <c r="E88">
        <f>+C88*D88</f>
        <v>0</v>
      </c>
      <c r="F88" s="9"/>
    </row>
    <row r="89" spans="2:5" ht="28.5" customHeight="1">
      <c r="B89" s="16" t="s">
        <v>76</v>
      </c>
      <c r="C89">
        <v>3</v>
      </c>
      <c r="D89" s="21"/>
      <c r="E89">
        <f>+C89*D89</f>
        <v>0</v>
      </c>
    </row>
    <row r="90" spans="2:6" ht="26.25" customHeight="1">
      <c r="B90" s="16" t="s">
        <v>77</v>
      </c>
      <c r="C90">
        <v>3</v>
      </c>
      <c r="D90" s="21"/>
      <c r="E90">
        <f>+C90*D90</f>
        <v>0</v>
      </c>
      <c r="F90" s="9"/>
    </row>
    <row r="91" spans="2:6" ht="20.25" customHeight="1">
      <c r="B91" s="16" t="s">
        <v>78</v>
      </c>
      <c r="C91">
        <v>3</v>
      </c>
      <c r="D91" s="21"/>
      <c r="E91">
        <f>+C91*D91</f>
        <v>0</v>
      </c>
      <c r="F91" s="9"/>
    </row>
    <row r="92" spans="2:6" ht="12.75">
      <c r="B92" s="23" t="s">
        <v>79</v>
      </c>
      <c r="C92" s="24">
        <f>SUM(C93:C96)</f>
        <v>17</v>
      </c>
      <c r="D92" s="26">
        <f>+E92/C92</f>
        <v>0</v>
      </c>
      <c r="E92" s="24">
        <f>SUM(E93:E96)</f>
        <v>0</v>
      </c>
      <c r="F92" s="9"/>
    </row>
    <row r="93" spans="2:6" ht="17.25" customHeight="1">
      <c r="B93" s="16" t="s">
        <v>80</v>
      </c>
      <c r="C93">
        <v>5</v>
      </c>
      <c r="D93" s="21"/>
      <c r="E93">
        <f>+C93*D93</f>
        <v>0</v>
      </c>
      <c r="F93" s="9"/>
    </row>
    <row r="94" spans="2:6" ht="24" customHeight="1">
      <c r="B94" s="16" t="s">
        <v>81</v>
      </c>
      <c r="C94">
        <v>4</v>
      </c>
      <c r="D94" s="21"/>
      <c r="E94">
        <f>+C94*D94</f>
        <v>0</v>
      </c>
      <c r="F94" s="9"/>
    </row>
    <row r="95" spans="2:6" ht="16.5" customHeight="1">
      <c r="B95" s="16" t="s">
        <v>82</v>
      </c>
      <c r="C95">
        <v>4</v>
      </c>
      <c r="D95" s="21"/>
      <c r="E95">
        <f>+C95*D95</f>
        <v>0</v>
      </c>
      <c r="F95" s="9"/>
    </row>
    <row r="96" spans="2:6" ht="24" customHeight="1">
      <c r="B96" s="16" t="s">
        <v>83</v>
      </c>
      <c r="C96">
        <v>4</v>
      </c>
      <c r="D96" s="21"/>
      <c r="E96">
        <f>+C96*D96</f>
        <v>0</v>
      </c>
      <c r="F96" s="9"/>
    </row>
    <row r="97" spans="2:6" ht="12.75">
      <c r="B97" s="23" t="s">
        <v>84</v>
      </c>
      <c r="C97" s="24">
        <f>SUM(C98:C101)</f>
        <v>16</v>
      </c>
      <c r="D97" s="26">
        <f>+E97/C97</f>
        <v>0</v>
      </c>
      <c r="E97" s="24">
        <f>SUM(E98:E101)</f>
        <v>0</v>
      </c>
      <c r="F97" s="9"/>
    </row>
    <row r="98" spans="2:6" ht="14.25" customHeight="1">
      <c r="B98" s="16" t="s">
        <v>85</v>
      </c>
      <c r="C98">
        <v>4</v>
      </c>
      <c r="D98" s="21"/>
      <c r="E98">
        <f>+C98*D98</f>
        <v>0</v>
      </c>
      <c r="F98" s="9"/>
    </row>
    <row r="99" spans="2:6" ht="12" customHeight="1">
      <c r="B99" s="16" t="s">
        <v>86</v>
      </c>
      <c r="C99">
        <v>4</v>
      </c>
      <c r="D99" s="21"/>
      <c r="E99">
        <f>+C99*D99</f>
        <v>0</v>
      </c>
      <c r="F99" s="9"/>
    </row>
    <row r="100" spans="2:6" ht="18" customHeight="1">
      <c r="B100" s="16" t="s">
        <v>87</v>
      </c>
      <c r="C100">
        <v>4</v>
      </c>
      <c r="D100" s="21"/>
      <c r="E100">
        <f>+C100*D100</f>
        <v>0</v>
      </c>
      <c r="F100" s="9"/>
    </row>
    <row r="101" spans="2:5" ht="14.25" customHeight="1">
      <c r="B101" s="16" t="s">
        <v>88</v>
      </c>
      <c r="C101">
        <v>4</v>
      </c>
      <c r="D101" s="21"/>
      <c r="E101">
        <f>+C101*D101</f>
        <v>0</v>
      </c>
    </row>
    <row r="102" ht="12.75">
      <c r="F102" s="9"/>
    </row>
    <row r="103" ht="12.75">
      <c r="F103" s="9"/>
    </row>
    <row r="104" spans="2:6" ht="18.75">
      <c r="B104" s="19" t="s">
        <v>89</v>
      </c>
      <c r="F104" s="9"/>
    </row>
    <row r="105" ht="12.75">
      <c r="F105" s="9"/>
    </row>
    <row r="106" spans="2:6" ht="15">
      <c r="B106" s="12" t="s">
        <v>9</v>
      </c>
      <c r="C106">
        <f>+C108</f>
        <v>100</v>
      </c>
      <c r="D106" s="20">
        <f>+E106/C106</f>
        <v>0</v>
      </c>
      <c r="E106">
        <f>+E108</f>
        <v>0</v>
      </c>
      <c r="F106" s="9"/>
    </row>
    <row r="107" spans="3:6" ht="13.5" thickBot="1">
      <c r="C107" s="9" t="s">
        <v>10</v>
      </c>
      <c r="D107" s="9" t="s">
        <v>11</v>
      </c>
      <c r="E107" s="9" t="s">
        <v>12</v>
      </c>
      <c r="F107" s="9"/>
    </row>
    <row r="108" spans="2:6" ht="13.5" thickBot="1">
      <c r="B108" s="13" t="s">
        <v>90</v>
      </c>
      <c r="C108" s="14">
        <f>+C109+C113</f>
        <v>100</v>
      </c>
      <c r="D108" s="15">
        <f>+E108/C108</f>
        <v>0</v>
      </c>
      <c r="E108" s="14">
        <f>+E109+E113</f>
        <v>0</v>
      </c>
      <c r="F108" s="9"/>
    </row>
    <row r="109" spans="2:6" ht="12.75">
      <c r="B109" s="23" t="s">
        <v>91</v>
      </c>
      <c r="C109" s="24">
        <f>SUM(C110:C112)</f>
        <v>30</v>
      </c>
      <c r="D109" s="26">
        <f>+E109/C109</f>
        <v>0</v>
      </c>
      <c r="E109" s="24">
        <f>SUM(E110:E112)</f>
        <v>0</v>
      </c>
      <c r="F109" s="9"/>
    </row>
    <row r="110" spans="2:6" ht="24.75" customHeight="1">
      <c r="B110" s="16" t="s">
        <v>92</v>
      </c>
      <c r="C110">
        <v>10</v>
      </c>
      <c r="D110" s="21"/>
      <c r="E110">
        <f>+C110*D110</f>
        <v>0</v>
      </c>
      <c r="F110" s="9"/>
    </row>
    <row r="111" spans="2:6" ht="19.5" customHeight="1">
      <c r="B111" s="16" t="s">
        <v>93</v>
      </c>
      <c r="C111">
        <v>10</v>
      </c>
      <c r="D111" s="21"/>
      <c r="E111">
        <f>+C111*D111</f>
        <v>0</v>
      </c>
      <c r="F111" s="9"/>
    </row>
    <row r="112" spans="2:6" ht="14.25" customHeight="1">
      <c r="B112" s="16" t="s">
        <v>94</v>
      </c>
      <c r="C112">
        <v>10</v>
      </c>
      <c r="D112" s="21"/>
      <c r="E112">
        <f>+C112*D112</f>
        <v>0</v>
      </c>
      <c r="F112" s="9"/>
    </row>
    <row r="113" spans="2:6" ht="12.75">
      <c r="B113" s="25" t="s">
        <v>95</v>
      </c>
      <c r="C113" s="24">
        <f>SUM(C114:C117)</f>
        <v>70</v>
      </c>
      <c r="D113" s="26">
        <f>+E113/C113</f>
        <v>0</v>
      </c>
      <c r="E113" s="24">
        <f>SUM(E114:E117)</f>
        <v>0</v>
      </c>
      <c r="F113" s="9"/>
    </row>
    <row r="114" spans="2:6" ht="25.5" customHeight="1">
      <c r="B114" s="16" t="s">
        <v>96</v>
      </c>
      <c r="C114">
        <v>20</v>
      </c>
      <c r="D114" s="21"/>
      <c r="E114">
        <f>+C114*D114</f>
        <v>0</v>
      </c>
      <c r="F114" s="9"/>
    </row>
    <row r="115" spans="2:6" ht="25.5" customHeight="1">
      <c r="B115" s="16" t="s">
        <v>97</v>
      </c>
      <c r="C115">
        <v>20</v>
      </c>
      <c r="D115" s="21"/>
      <c r="E115">
        <f>+C115*D115</f>
        <v>0</v>
      </c>
      <c r="F115" s="9"/>
    </row>
    <row r="116" spans="2:6" ht="12" customHeight="1">
      <c r="B116" t="s">
        <v>98</v>
      </c>
      <c r="C116">
        <v>15</v>
      </c>
      <c r="D116" s="21"/>
      <c r="E116">
        <f>+C116*D116</f>
        <v>0</v>
      </c>
      <c r="F116" s="9"/>
    </row>
    <row r="117" spans="2:5" ht="26.25" customHeight="1">
      <c r="B117" s="16" t="s">
        <v>100</v>
      </c>
      <c r="C117">
        <v>15</v>
      </c>
      <c r="D117" s="21"/>
      <c r="E117">
        <f>+C117*D117</f>
        <v>0</v>
      </c>
    </row>
    <row r="118" ht="12.75">
      <c r="F118" s="9"/>
    </row>
  </sheetData>
  <mergeCells count="4">
    <mergeCell ref="B8:B9"/>
    <mergeCell ref="D8:D9"/>
    <mergeCell ref="F8:F9"/>
    <mergeCell ref="E8:E9"/>
  </mergeCells>
  <conditionalFormatting sqref="E10:E12">
    <cfRule type="cellIs" priority="1" dxfId="0" operator="lessThan" stopIfTrue="1">
      <formula>$N$11</formula>
    </cfRule>
    <cfRule type="cellIs" priority="2" dxfId="1" operator="between" stopIfTrue="1">
      <formula>$N$11</formula>
      <formula>$O$11</formula>
    </cfRule>
    <cfRule type="cellIs" priority="3" dxfId="2" operator="between" stopIfTrue="1">
      <formula>$O$11</formula>
      <formula>$P$11</formula>
    </cfRule>
  </conditionalFormatting>
  <conditionalFormatting sqref="F13 D114:D117 D19 D73:D77 D23:D34 D36:D42 D49:D52 D55:D59 D61:D64 D69 D98:D101 D86 D79:D83 D88:D91 D93:D96 D106 D44:D47 D110:D112">
    <cfRule type="cellIs" priority="4" dxfId="0" operator="lessThan" stopIfTrue="1">
      <formula>$N$12</formula>
    </cfRule>
    <cfRule type="cellIs" priority="5" dxfId="1" operator="between" stopIfTrue="1">
      <formula>$N$12</formula>
      <formula>$O$12</formula>
    </cfRule>
    <cfRule type="cellIs" priority="6" dxfId="2" operator="between" stopIfTrue="1">
      <formula>$O$12</formula>
      <formula>$P$12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hcongreso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Victorino</dc:creator>
  <cp:keywords/>
  <dc:description/>
  <cp:lastModifiedBy>Victorino</cp:lastModifiedBy>
  <cp:lastPrinted>2008-11-21T13:13:11Z</cp:lastPrinted>
  <dcterms:created xsi:type="dcterms:W3CDTF">2008-06-03T10:24:35Z</dcterms:created>
  <dcterms:modified xsi:type="dcterms:W3CDTF">2009-01-29T22:23:02Z</dcterms:modified>
  <cp:category/>
  <cp:version/>
  <cp:contentType/>
  <cp:contentStatus/>
</cp:coreProperties>
</file>